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RI-CLOUD\Sales\Infinity Lighting\"/>
    </mc:Choice>
  </mc:AlternateContent>
  <xr:revisionPtr revIDLastSave="0" documentId="13_ncr:1_{0C22C73D-1284-4458-8EF3-71FBAA9B616F}" xr6:coauthVersionLast="47" xr6:coauthVersionMax="47" xr10:uidLastSave="{00000000-0000-0000-0000-000000000000}"/>
  <bookViews>
    <workbookView xWindow="930" yWindow="360" windowWidth="18000" windowHeight="12180" xr2:uid="{40DF3C2D-EB04-3F41-85FD-E668510A70F8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2" l="1"/>
  <c r="B32" i="2"/>
  <c r="D61" i="2" l="1"/>
  <c r="D27" i="2"/>
  <c r="D60" i="2"/>
  <c r="D55" i="2"/>
  <c r="D54" i="2"/>
  <c r="D53" i="2"/>
  <c r="D52" i="2"/>
  <c r="D49" i="2"/>
  <c r="D48" i="2"/>
  <c r="D47" i="2"/>
  <c r="D46" i="2"/>
  <c r="D45" i="2"/>
  <c r="D44" i="2"/>
  <c r="D43" i="2"/>
  <c r="D42" i="2"/>
  <c r="D41" i="2"/>
  <c r="D40" i="2"/>
  <c r="D39" i="2"/>
  <c r="D38" i="2"/>
  <c r="B34" i="2" l="1"/>
  <c r="B33" i="2"/>
  <c r="B30" i="2"/>
  <c r="B31" i="2"/>
  <c r="D63" i="2"/>
  <c r="C15" i="2" s="1"/>
  <c r="C14" i="2"/>
  <c r="D57" i="2"/>
  <c r="C16" i="2" l="1"/>
  <c r="C17" i="2" s="1"/>
  <c r="C19" i="2" s="1"/>
  <c r="D6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Jenkins</author>
    <author>Matthew Larson</author>
  </authors>
  <commentList>
    <comment ref="D15" authorId="0" shapeId="0" xr:uid="{2D920BCD-1B7B-48B2-B137-E8662140B481}">
      <text>
        <r>
          <rPr>
            <b/>
            <sz val="9"/>
            <color rgb="FF000000"/>
            <rFont val="Tahoma"/>
            <family val="2"/>
          </rPr>
          <t>Enter local tax rate.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C19" authorId="0" shapeId="0" xr:uid="{0993F200-62A4-465E-8DAD-DE0721E7D49D}">
      <text>
        <r>
          <rPr>
            <sz val="9"/>
            <color rgb="FF000000"/>
            <rFont val="Tahoma"/>
            <family val="2"/>
          </rPr>
          <t xml:space="preserve">Consider what profit margin you want to make on this installation, knowing your projected costs. Enter final bid price here. Apply to your quote sheet for your potential customer.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D20" authorId="0" shapeId="0" xr:uid="{164EF4D4-93A4-456F-AC29-C8D060DC37D5}">
      <text>
        <r>
          <rPr>
            <b/>
            <sz val="9"/>
            <color rgb="FF000000"/>
            <rFont val="Tahoma"/>
            <family val="2"/>
          </rPr>
          <t xml:space="preserve">Enter profit margin percentage here.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24" authorId="1" shapeId="0" xr:uid="{EF0F7414-973E-5A42-AA67-2BE430E48E4F}">
      <text>
        <r>
          <rPr>
            <b/>
            <sz val="9"/>
            <color rgb="FF000000"/>
            <rFont val="Arial"/>
            <family val="2"/>
          </rPr>
          <t>insert total feet of flat sections of roofline here</t>
        </r>
      </text>
    </comment>
    <comment ref="D24" authorId="1" shapeId="0" xr:uid="{D2123A99-6AC5-DE46-A631-3A963DC42D7E}">
      <text>
        <r>
          <rPr>
            <b/>
            <sz val="9"/>
            <color rgb="FF000000"/>
            <rFont val="Arial"/>
            <family val="2"/>
          </rPr>
          <t>Insert total feet of peaks (only the bottom flat span of the peaks, the formula doubles it) here.</t>
        </r>
      </text>
    </comment>
  </commentList>
</comments>
</file>

<file path=xl/sharedStrings.xml><?xml version="1.0" encoding="utf-8"?>
<sst xmlns="http://schemas.openxmlformats.org/spreadsheetml/2006/main" count="65" uniqueCount="62">
  <si>
    <t>Design</t>
  </si>
  <si>
    <t>Prepared By</t>
  </si>
  <si>
    <t>Date</t>
  </si>
  <si>
    <t>Installation Date</t>
  </si>
  <si>
    <t>Products:</t>
  </si>
  <si>
    <t>Local Tax Rate</t>
  </si>
  <si>
    <t>Other:</t>
  </si>
  <si>
    <t>Tax:</t>
  </si>
  <si>
    <t>Details</t>
  </si>
  <si>
    <t>Roofline</t>
  </si>
  <si>
    <t>Materials</t>
  </si>
  <si>
    <t>ft</t>
  </si>
  <si>
    <t>Peaks</t>
  </si>
  <si>
    <t xml:space="preserve">Customer Information </t>
  </si>
  <si>
    <t>Name</t>
  </si>
  <si>
    <t>Address</t>
  </si>
  <si>
    <t>Phone</t>
  </si>
  <si>
    <t>Other</t>
  </si>
  <si>
    <t>Materials Needed</t>
  </si>
  <si>
    <t>Material Items</t>
  </si>
  <si>
    <t>Quantity</t>
  </si>
  <si>
    <t>Total Cost</t>
  </si>
  <si>
    <t>Wireless Receiver</t>
  </si>
  <si>
    <t>Color Changing Lights (50')</t>
  </si>
  <si>
    <t>Unlit Wire (50')</t>
  </si>
  <si>
    <t>Power Booster</t>
  </si>
  <si>
    <t>Data Buffer</t>
  </si>
  <si>
    <t>Channels (Flush/Edge Mount) Color:</t>
  </si>
  <si>
    <t>Extension cords</t>
  </si>
  <si>
    <t>Screws</t>
  </si>
  <si>
    <t>Electrical tape</t>
  </si>
  <si>
    <t>Heat shrink</t>
  </si>
  <si>
    <t xml:space="preserve"> </t>
    <phoneticPr fontId="0" type="noConversion"/>
  </si>
  <si>
    <t>Labor (estimated man hours)</t>
  </si>
  <si>
    <t>Y-Split Connectors (EA)</t>
  </si>
  <si>
    <t>Waterproof Connectors (EA)</t>
  </si>
  <si>
    <t>Drill Bits (EA)</t>
  </si>
  <si>
    <t>Rentals/contract labor (per hour)</t>
  </si>
  <si>
    <t>ft (x2)</t>
  </si>
  <si>
    <t>Labor/ETC.:</t>
  </si>
  <si>
    <r>
      <t xml:space="preserve">Estimate </t>
    </r>
    <r>
      <rPr>
        <b/>
        <sz val="12"/>
        <color theme="1"/>
        <rFont val="Calibri"/>
        <family val="2"/>
        <scheme val="minor"/>
      </rPr>
      <t>(for contractor use only - estimate of job costs)</t>
    </r>
  </si>
  <si>
    <t xml:space="preserve">Profit Margin: </t>
  </si>
  <si>
    <t>Infinity Lighting Bidding and Estimating Tool</t>
  </si>
  <si>
    <t>Product Sub-Total:</t>
  </si>
  <si>
    <t>Labor Sub-Total:</t>
  </si>
  <si>
    <t>Flat Roofline</t>
  </si>
  <si>
    <t>Suggested Bid Price:</t>
  </si>
  <si>
    <t>Network Bridge Kit</t>
  </si>
  <si>
    <t>Light Caps (Clear, Gray or Brown) (Bag of 100)</t>
  </si>
  <si>
    <t xml:space="preserve">Cost (each) </t>
  </si>
  <si>
    <t>Notes for Use:</t>
  </si>
  <si>
    <t xml:space="preserve">Total Roofline Footage </t>
  </si>
  <si>
    <t>Rolls of Lights</t>
  </si>
  <si>
    <t>Total Color Changing Lights
&amp; Light Caps Needed</t>
  </si>
  <si>
    <t>Channel (if used)</t>
  </si>
  <si>
    <t>Suggested Material Quantities</t>
  </si>
  <si>
    <t>Layout Tape</t>
  </si>
  <si>
    <t>Layout tape 180' (EA)</t>
  </si>
  <si>
    <t>~Green boxes are the cells want to change to reflect accurate pricing, quantities, local tax rates, &amp; desired profit margin</t>
  </si>
  <si>
    <t>~Template prices are list prices. We suggest you replace these prices with your cost.</t>
  </si>
  <si>
    <t>~If suggested needed quantities are in decimals, round up!</t>
  </si>
  <si>
    <t>~Quantities for connectors, data buffers, unlit wire will depend on each design - calculate how many jumps/splices you'll need to determine quantities for these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</si>
</sst>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 (Body)"/>
    </font>
    <font>
      <b/>
      <sz val="16"/>
      <color theme="1"/>
      <name val="Calibri (Body)"/>
    </font>
    <font>
      <b/>
      <sz val="18"/>
      <color theme="1"/>
      <name val="Calibri (Body)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8" fillId="0" borderId="5" xfId="0" applyFont="1" applyBorder="1"/>
    <xf numFmtId="0" fontId="0" fillId="0" borderId="5" xfId="0" applyBorder="1"/>
    <xf numFmtId="0" fontId="0" fillId="0" borderId="8" xfId="0" applyBorder="1"/>
    <xf numFmtId="0" fontId="8" fillId="0" borderId="8" xfId="0" applyFont="1" applyBorder="1"/>
    <xf numFmtId="44" fontId="0" fillId="0" borderId="3" xfId="1" applyFont="1" applyBorder="1"/>
    <xf numFmtId="44" fontId="8" fillId="4" borderId="9" xfId="1" applyFont="1" applyFill="1" applyBorder="1"/>
    <xf numFmtId="44" fontId="0" fillId="0" borderId="10" xfId="1" applyFont="1" applyBorder="1"/>
    <xf numFmtId="0" fontId="9" fillId="0" borderId="2" xfId="0" applyFont="1" applyBorder="1" applyAlignment="1">
      <alignment horizontal="right"/>
    </xf>
    <xf numFmtId="0" fontId="0" fillId="0" borderId="2" xfId="0" applyBorder="1" applyAlignment="1">
      <alignment horizontal="center"/>
    </xf>
    <xf numFmtId="44" fontId="0" fillId="0" borderId="0" xfId="0" applyNumberFormat="1"/>
    <xf numFmtId="0" fontId="10" fillId="2" borderId="4" xfId="0" applyFont="1" applyFill="1" applyBorder="1"/>
    <xf numFmtId="0" fontId="10" fillId="5" borderId="4" xfId="0" applyFont="1" applyFill="1" applyBorder="1"/>
    <xf numFmtId="44" fontId="0" fillId="0" borderId="7" xfId="1" applyFont="1" applyBorder="1"/>
    <xf numFmtId="0" fontId="8" fillId="0" borderId="12" xfId="0" applyFont="1" applyBorder="1"/>
    <xf numFmtId="0" fontId="9" fillId="0" borderId="5" xfId="0" applyFont="1" applyBorder="1"/>
    <xf numFmtId="0" fontId="8" fillId="6" borderId="8" xfId="0" applyFont="1" applyFill="1" applyBorder="1"/>
    <xf numFmtId="0" fontId="0" fillId="6" borderId="7" xfId="0" applyFill="1" applyBorder="1" applyAlignment="1">
      <alignment horizontal="center"/>
    </xf>
    <xf numFmtId="44" fontId="0" fillId="6" borderId="10" xfId="1" applyFont="1" applyFill="1" applyBorder="1"/>
    <xf numFmtId="44" fontId="8" fillId="6" borderId="9" xfId="1" applyFont="1" applyFill="1" applyBorder="1"/>
    <xf numFmtId="0" fontId="8" fillId="6" borderId="6" xfId="0" applyFont="1" applyFill="1" applyBorder="1"/>
    <xf numFmtId="0" fontId="0" fillId="6" borderId="6" xfId="0" applyFill="1" applyBorder="1" applyAlignment="1">
      <alignment horizontal="center"/>
    </xf>
    <xf numFmtId="44" fontId="0" fillId="6" borderId="6" xfId="1" applyFont="1" applyFill="1" applyBorder="1"/>
    <xf numFmtId="44" fontId="8" fillId="6" borderId="11" xfId="1" applyFont="1" applyFill="1" applyBorder="1"/>
    <xf numFmtId="0" fontId="4" fillId="0" borderId="0" xfId="0" applyFont="1" applyAlignment="1"/>
    <xf numFmtId="44" fontId="0" fillId="0" borderId="0" xfId="1" applyFont="1" applyBorder="1"/>
    <xf numFmtId="0" fontId="9" fillId="0" borderId="8" xfId="0" applyFont="1" applyBorder="1"/>
    <xf numFmtId="44" fontId="12" fillId="0" borderId="10" xfId="1" applyFont="1" applyBorder="1"/>
    <xf numFmtId="44" fontId="9" fillId="4" borderId="9" xfId="1" applyFont="1" applyFill="1" applyBorder="1"/>
    <xf numFmtId="0" fontId="9" fillId="0" borderId="12" xfId="0" applyFont="1" applyBorder="1"/>
    <xf numFmtId="44" fontId="12" fillId="0" borderId="2" xfId="1" applyFont="1" applyBorder="1"/>
    <xf numFmtId="44" fontId="9" fillId="4" borderId="2" xfId="1" applyFont="1" applyFill="1" applyBorder="1"/>
    <xf numFmtId="9" fontId="10" fillId="2" borderId="4" xfId="2" applyFont="1" applyFill="1" applyBorder="1"/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9" fontId="0" fillId="5" borderId="0" xfId="0" applyNumberFormat="1" applyFill="1"/>
    <xf numFmtId="44" fontId="0" fillId="5" borderId="3" xfId="1" applyFont="1" applyFill="1" applyBorder="1"/>
    <xf numFmtId="44" fontId="0" fillId="5" borderId="10" xfId="1" applyFont="1" applyFill="1" applyBorder="1"/>
    <xf numFmtId="0" fontId="4" fillId="7" borderId="0" xfId="0" applyFont="1" applyFill="1" applyAlignment="1"/>
    <xf numFmtId="0" fontId="0" fillId="7" borderId="0" xfId="0" applyFill="1"/>
    <xf numFmtId="0" fontId="7" fillId="0" borderId="0" xfId="0" applyFont="1"/>
    <xf numFmtId="0" fontId="0" fillId="0" borderId="0" xfId="0" applyFont="1" applyAlignment="1">
      <alignment wrapText="1"/>
    </xf>
    <xf numFmtId="0" fontId="0" fillId="0" borderId="4" xfId="0" applyFill="1" applyBorder="1"/>
    <xf numFmtId="0" fontId="0" fillId="0" borderId="0" xfId="0" applyFill="1" applyBorder="1"/>
    <xf numFmtId="0" fontId="12" fillId="0" borderId="4" xfId="0" applyFont="1" applyFill="1" applyBorder="1"/>
    <xf numFmtId="2" fontId="0" fillId="0" borderId="0" xfId="0" applyNumberFormat="1" applyFill="1" applyBorder="1"/>
    <xf numFmtId="0" fontId="0" fillId="0" borderId="0" xfId="0" applyFont="1" applyFill="1" applyBorder="1" applyAlignment="1">
      <alignment wrapText="1"/>
    </xf>
    <xf numFmtId="2" fontId="0" fillId="0" borderId="0" xfId="0" applyNumberFormat="1"/>
    <xf numFmtId="0" fontId="7" fillId="3" borderId="0" xfId="0" applyFont="1" applyFill="1" applyAlignment="1"/>
    <xf numFmtId="0" fontId="7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0</xdr:row>
      <xdr:rowOff>63500</xdr:rowOff>
    </xdr:from>
    <xdr:to>
      <xdr:col>5</xdr:col>
      <xdr:colOff>4749800</xdr:colOff>
      <xdr:row>7</xdr:row>
      <xdr:rowOff>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9C6313-22F5-974C-BFB0-545735CE2C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0500" y="63500"/>
          <a:ext cx="4724400" cy="1676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A8DA0-E6E8-1D42-9D11-A45968A93CDC}">
  <dimension ref="A1:G67"/>
  <sheetViews>
    <sheetView tabSelected="1" zoomScale="80" zoomScaleNormal="80" workbookViewId="0">
      <selection activeCell="B61" sqref="B61"/>
    </sheetView>
  </sheetViews>
  <sheetFormatPr defaultColWidth="10.625" defaultRowHeight="15.75"/>
  <cols>
    <col min="1" max="1" width="41.5" bestFit="1" customWidth="1"/>
    <col min="2" max="2" width="20.875" customWidth="1"/>
    <col min="3" max="3" width="27" bestFit="1" customWidth="1"/>
    <col min="4" max="4" width="20.375" customWidth="1"/>
    <col min="5" max="5" width="9.125" customWidth="1"/>
    <col min="6" max="6" width="135.125" bestFit="1" customWidth="1"/>
    <col min="7" max="7" width="19.375" customWidth="1"/>
  </cols>
  <sheetData>
    <row r="1" spans="1:7" ht="23.25">
      <c r="A1" s="57" t="s">
        <v>42</v>
      </c>
      <c r="B1" s="57"/>
      <c r="C1" s="57"/>
      <c r="D1" s="57"/>
      <c r="E1" s="29"/>
      <c r="G1" s="29"/>
    </row>
    <row r="2" spans="1:7" ht="20.25">
      <c r="A2" s="56" t="s">
        <v>13</v>
      </c>
      <c r="B2" s="56"/>
      <c r="C2" s="56"/>
      <c r="D2" s="56"/>
    </row>
    <row r="3" spans="1:7" ht="18.75">
      <c r="A3" s="1" t="s">
        <v>14</v>
      </c>
    </row>
    <row r="4" spans="1:7" ht="18.75">
      <c r="A4" s="1" t="s">
        <v>15</v>
      </c>
    </row>
    <row r="5" spans="1:7" ht="18.75">
      <c r="A5" s="1" t="s">
        <v>16</v>
      </c>
    </row>
    <row r="6" spans="1:7" ht="18.75">
      <c r="A6" s="1" t="s">
        <v>17</v>
      </c>
    </row>
    <row r="8" spans="1:7" ht="23.25">
      <c r="A8" s="58" t="s">
        <v>0</v>
      </c>
      <c r="B8" s="58"/>
      <c r="C8" s="58"/>
      <c r="D8" s="58"/>
      <c r="F8" s="44" t="s">
        <v>50</v>
      </c>
    </row>
    <row r="9" spans="1:7" ht="18.75">
      <c r="A9" s="1" t="s">
        <v>1</v>
      </c>
      <c r="F9" s="45" t="s">
        <v>58</v>
      </c>
    </row>
    <row r="10" spans="1:7" ht="18.75">
      <c r="A10" s="1" t="s">
        <v>2</v>
      </c>
      <c r="F10" s="45" t="s">
        <v>59</v>
      </c>
    </row>
    <row r="11" spans="1:7" ht="18.75">
      <c r="A11" s="1" t="s">
        <v>3</v>
      </c>
      <c r="F11" s="45" t="s">
        <v>60</v>
      </c>
    </row>
    <row r="12" spans="1:7">
      <c r="F12" s="45" t="s">
        <v>61</v>
      </c>
    </row>
    <row r="13" spans="1:7" ht="21">
      <c r="A13" s="55" t="s">
        <v>40</v>
      </c>
      <c r="B13" s="55"/>
      <c r="C13" s="55"/>
      <c r="D13" s="55"/>
    </row>
    <row r="14" spans="1:7" ht="19.5" thickBot="1">
      <c r="B14" s="3" t="s">
        <v>4</v>
      </c>
      <c r="C14" s="15">
        <f>SUM(D38:D55)</f>
        <v>0</v>
      </c>
      <c r="D14" s="2" t="s">
        <v>5</v>
      </c>
    </row>
    <row r="15" spans="1:7" ht="19.5" thickBot="1">
      <c r="B15" s="4" t="s">
        <v>39</v>
      </c>
      <c r="C15" s="15">
        <f>SUM(D60:D64)</f>
        <v>0</v>
      </c>
      <c r="D15" s="37">
        <v>7.0000000000000007E-2</v>
      </c>
    </row>
    <row r="16" spans="1:7" ht="18.75">
      <c r="B16" s="4" t="s">
        <v>7</v>
      </c>
      <c r="C16" s="15">
        <f>(C14+C15)*D15</f>
        <v>0</v>
      </c>
    </row>
    <row r="17" spans="1:6" ht="18.75">
      <c r="B17" s="4" t="s">
        <v>21</v>
      </c>
      <c r="C17" s="18">
        <f>SUM(C14:C16)</f>
        <v>0</v>
      </c>
    </row>
    <row r="18" spans="1:6" ht="18.75">
      <c r="B18" s="4"/>
      <c r="C18" s="30"/>
    </row>
    <row r="19" spans="1:6" ht="18.75">
      <c r="B19" s="4" t="s">
        <v>46</v>
      </c>
      <c r="C19" s="30">
        <f>(C17*D20)+C17</f>
        <v>0</v>
      </c>
      <c r="D19" t="s">
        <v>41</v>
      </c>
    </row>
    <row r="20" spans="1:6">
      <c r="D20" s="41">
        <v>0.8</v>
      </c>
    </row>
    <row r="21" spans="1:6" ht="21">
      <c r="A21" s="55" t="s">
        <v>8</v>
      </c>
      <c r="B21" s="55"/>
      <c r="C21" s="55"/>
      <c r="D21" s="55"/>
    </row>
    <row r="22" spans="1:6" ht="18.75">
      <c r="B22" s="5" t="s">
        <v>10</v>
      </c>
      <c r="C22" s="1"/>
      <c r="D22" s="1"/>
      <c r="E22" s="1"/>
      <c r="F22" s="1"/>
    </row>
    <row r="23" spans="1:6" ht="19.5" thickBot="1">
      <c r="A23" s="1" t="s">
        <v>9</v>
      </c>
      <c r="B23" s="1" t="s">
        <v>11</v>
      </c>
      <c r="C23" s="1"/>
      <c r="D23" s="1" t="s">
        <v>38</v>
      </c>
      <c r="E23" s="1"/>
    </row>
    <row r="24" spans="1:6" ht="19.5" thickBot="1">
      <c r="A24" s="1" t="s">
        <v>45</v>
      </c>
      <c r="B24" s="17"/>
      <c r="C24" s="1" t="s">
        <v>12</v>
      </c>
      <c r="D24" s="16"/>
      <c r="E24" s="1"/>
    </row>
    <row r="26" spans="1:6" ht="16.5" thickBot="1"/>
    <row r="27" spans="1:6" ht="19.5" thickBot="1">
      <c r="C27" s="2" t="s">
        <v>51</v>
      </c>
      <c r="D27" s="50">
        <f>(B24+(D24*2))</f>
        <v>0</v>
      </c>
    </row>
    <row r="28" spans="1:6" ht="18.75">
      <c r="C28" s="2"/>
    </row>
    <row r="29" spans="1:6" ht="21.75" thickBot="1">
      <c r="A29" s="46" t="s">
        <v>55</v>
      </c>
      <c r="C29" s="2"/>
    </row>
    <row r="30" spans="1:6" ht="32.25" thickBot="1">
      <c r="A30" s="47" t="s">
        <v>53</v>
      </c>
      <c r="B30" s="48">
        <f>D27*1.32</f>
        <v>0</v>
      </c>
    </row>
    <row r="31" spans="1:6">
      <c r="A31" s="47" t="s">
        <v>52</v>
      </c>
      <c r="B31" s="49">
        <f>D27/50</f>
        <v>0</v>
      </c>
    </row>
    <row r="32" spans="1:6">
      <c r="A32" s="47" t="s">
        <v>54</v>
      </c>
      <c r="B32" s="51">
        <f>((D24*2)*12)/58</f>
        <v>0</v>
      </c>
    </row>
    <row r="33" spans="1:4">
      <c r="A33" s="47" t="s">
        <v>25</v>
      </c>
      <c r="B33" s="51">
        <f>D27/75</f>
        <v>0</v>
      </c>
    </row>
    <row r="34" spans="1:4" ht="18.75">
      <c r="A34" s="52" t="s">
        <v>56</v>
      </c>
      <c r="B34" s="53">
        <f>D27/180</f>
        <v>0</v>
      </c>
      <c r="D34" s="1"/>
    </row>
    <row r="36" spans="1:4" ht="21">
      <c r="A36" s="54" t="s">
        <v>18</v>
      </c>
      <c r="B36" s="54"/>
      <c r="C36" s="54"/>
      <c r="D36" s="54"/>
    </row>
    <row r="37" spans="1:4" ht="18.75">
      <c r="A37" s="5" t="s">
        <v>19</v>
      </c>
      <c r="B37" s="5" t="s">
        <v>20</v>
      </c>
      <c r="C37" s="5" t="s">
        <v>49</v>
      </c>
      <c r="D37" s="5" t="s">
        <v>21</v>
      </c>
    </row>
    <row r="38" spans="1:4">
      <c r="A38" s="7" t="s">
        <v>47</v>
      </c>
      <c r="B38" s="38">
        <v>0</v>
      </c>
      <c r="C38" s="42"/>
      <c r="D38" s="11">
        <f>C38*B38</f>
        <v>0</v>
      </c>
    </row>
    <row r="39" spans="1:4">
      <c r="A39" s="7" t="s">
        <v>22</v>
      </c>
      <c r="B39" s="38">
        <v>0</v>
      </c>
      <c r="C39" s="42"/>
      <c r="D39" s="11">
        <f t="shared" ref="D39:D61" si="0">C39*B39</f>
        <v>0</v>
      </c>
    </row>
    <row r="40" spans="1:4">
      <c r="A40" s="7" t="s">
        <v>23</v>
      </c>
      <c r="B40" s="38">
        <v>0</v>
      </c>
      <c r="C40" s="42"/>
      <c r="D40" s="11">
        <f t="shared" si="0"/>
        <v>0</v>
      </c>
    </row>
    <row r="41" spans="1:4">
      <c r="A41" s="7" t="s">
        <v>24</v>
      </c>
      <c r="B41" s="38">
        <v>0</v>
      </c>
      <c r="C41" s="42"/>
      <c r="D41" s="11">
        <f t="shared" si="0"/>
        <v>0</v>
      </c>
    </row>
    <row r="42" spans="1:4">
      <c r="A42" s="7" t="s">
        <v>25</v>
      </c>
      <c r="B42" s="39">
        <v>0</v>
      </c>
      <c r="C42" s="42"/>
      <c r="D42" s="11">
        <f t="shared" si="0"/>
        <v>0</v>
      </c>
    </row>
    <row r="43" spans="1:4">
      <c r="A43" s="7" t="s">
        <v>26</v>
      </c>
      <c r="B43" s="38">
        <v>0</v>
      </c>
      <c r="C43" s="42"/>
      <c r="D43" s="11">
        <f t="shared" si="0"/>
        <v>0</v>
      </c>
    </row>
    <row r="44" spans="1:4">
      <c r="A44" s="6" t="s">
        <v>48</v>
      </c>
      <c r="B44" s="38">
        <v>0</v>
      </c>
      <c r="C44" s="42"/>
      <c r="D44" s="11">
        <f t="shared" si="0"/>
        <v>0</v>
      </c>
    </row>
    <row r="45" spans="1:4">
      <c r="A45" s="6" t="s">
        <v>35</v>
      </c>
      <c r="B45" s="38">
        <v>0</v>
      </c>
      <c r="C45" s="42"/>
      <c r="D45" s="11">
        <f t="shared" si="0"/>
        <v>0</v>
      </c>
    </row>
    <row r="46" spans="1:4">
      <c r="A46" s="7" t="s">
        <v>34</v>
      </c>
      <c r="B46" s="38">
        <v>0</v>
      </c>
      <c r="C46" s="42"/>
      <c r="D46" s="11">
        <f t="shared" si="0"/>
        <v>0</v>
      </c>
    </row>
    <row r="47" spans="1:4">
      <c r="A47" s="7" t="s">
        <v>57</v>
      </c>
      <c r="B47" s="38">
        <v>0</v>
      </c>
      <c r="C47" s="42"/>
      <c r="D47" s="11">
        <f t="shared" si="0"/>
        <v>0</v>
      </c>
    </row>
    <row r="48" spans="1:4">
      <c r="A48" s="8" t="s">
        <v>36</v>
      </c>
      <c r="B48" s="40">
        <v>0</v>
      </c>
      <c r="C48" s="43"/>
      <c r="D48" s="11">
        <f t="shared" si="0"/>
        <v>0</v>
      </c>
    </row>
    <row r="49" spans="1:4">
      <c r="A49" s="6" t="s">
        <v>27</v>
      </c>
      <c r="B49" s="38">
        <v>0</v>
      </c>
      <c r="C49" s="42"/>
      <c r="D49" s="11">
        <f t="shared" si="0"/>
        <v>0</v>
      </c>
    </row>
    <row r="50" spans="1:4">
      <c r="A50" s="7"/>
      <c r="B50" s="12"/>
      <c r="C50" s="10"/>
      <c r="D50" s="11">
        <f t="shared" si="0"/>
        <v>0</v>
      </c>
    </row>
    <row r="51" spans="1:4">
      <c r="A51" s="20" t="s">
        <v>6</v>
      </c>
      <c r="B51" s="12"/>
      <c r="C51" s="10"/>
      <c r="D51" s="11"/>
    </row>
    <row r="52" spans="1:4">
      <c r="A52" s="9" t="s">
        <v>28</v>
      </c>
      <c r="B52" s="40">
        <v>0</v>
      </c>
      <c r="C52" s="42"/>
      <c r="D52" s="11">
        <f t="shared" si="0"/>
        <v>0</v>
      </c>
    </row>
    <row r="53" spans="1:4">
      <c r="A53" s="6" t="s">
        <v>29</v>
      </c>
      <c r="B53" s="38">
        <v>0</v>
      </c>
      <c r="C53" s="42"/>
      <c r="D53" s="11">
        <f t="shared" si="0"/>
        <v>0</v>
      </c>
    </row>
    <row r="54" spans="1:4">
      <c r="A54" s="9" t="s">
        <v>30</v>
      </c>
      <c r="B54" s="40">
        <v>0</v>
      </c>
      <c r="C54" s="43"/>
      <c r="D54" s="11">
        <f t="shared" si="0"/>
        <v>0</v>
      </c>
    </row>
    <row r="55" spans="1:4">
      <c r="A55" s="9" t="s">
        <v>31</v>
      </c>
      <c r="B55" s="40">
        <v>0</v>
      </c>
      <c r="C55" s="43"/>
      <c r="D55" s="11">
        <f t="shared" si="0"/>
        <v>0</v>
      </c>
    </row>
    <row r="56" spans="1:4">
      <c r="A56" s="9"/>
      <c r="B56" s="12"/>
      <c r="C56" s="12"/>
      <c r="D56" s="11"/>
    </row>
    <row r="57" spans="1:4">
      <c r="A57" s="31" t="s">
        <v>43</v>
      </c>
      <c r="B57" s="12"/>
      <c r="C57" s="32"/>
      <c r="D57" s="33">
        <f>SUM(D38:D56)</f>
        <v>0</v>
      </c>
    </row>
    <row r="58" spans="1:4">
      <c r="A58" s="9"/>
      <c r="B58" s="12"/>
      <c r="C58" s="12"/>
      <c r="D58" s="11"/>
    </row>
    <row r="59" spans="1:4">
      <c r="A59" s="21"/>
      <c r="B59" s="22"/>
      <c r="C59" s="23"/>
      <c r="D59" s="24"/>
    </row>
    <row r="60" spans="1:4">
      <c r="A60" s="9" t="s">
        <v>33</v>
      </c>
      <c r="B60" s="40">
        <v>0</v>
      </c>
      <c r="C60" s="12">
        <v>20</v>
      </c>
      <c r="D60" s="11">
        <f t="shared" si="0"/>
        <v>0</v>
      </c>
    </row>
    <row r="61" spans="1:4">
      <c r="A61" s="19" t="s">
        <v>37</v>
      </c>
      <c r="B61" s="40">
        <v>0</v>
      </c>
      <c r="C61" s="12">
        <v>75</v>
      </c>
      <c r="D61" s="11">
        <f t="shared" si="0"/>
        <v>0</v>
      </c>
    </row>
    <row r="62" spans="1:4">
      <c r="A62" s="19"/>
      <c r="B62" s="12"/>
      <c r="C62" s="12"/>
      <c r="D62" s="11"/>
    </row>
    <row r="63" spans="1:4">
      <c r="A63" s="34" t="s">
        <v>44</v>
      </c>
      <c r="B63" s="12"/>
      <c r="C63" s="32"/>
      <c r="D63" s="33">
        <f>SUM(D60:D62)</f>
        <v>0</v>
      </c>
    </row>
    <row r="64" spans="1:4">
      <c r="A64" s="19"/>
      <c r="B64" s="12"/>
      <c r="C64" s="12"/>
      <c r="D64" s="11"/>
    </row>
    <row r="65" spans="1:4">
      <c r="A65" s="25"/>
      <c r="B65" s="26"/>
      <c r="C65" s="27"/>
      <c r="D65" s="28"/>
    </row>
    <row r="66" spans="1:4">
      <c r="A66" s="13"/>
      <c r="B66" s="14"/>
      <c r="C66" s="35" t="s">
        <v>21</v>
      </c>
      <c r="D66" s="36">
        <f>SUM(D38:D64)</f>
        <v>0</v>
      </c>
    </row>
    <row r="67" spans="1:4">
      <c r="A67" t="s">
        <v>32</v>
      </c>
    </row>
  </sheetData>
  <mergeCells count="6">
    <mergeCell ref="A36:D36"/>
    <mergeCell ref="A21:D21"/>
    <mergeCell ref="A13:D13"/>
    <mergeCell ref="A2:D2"/>
    <mergeCell ref="A1:D1"/>
    <mergeCell ref="A8:D8"/>
  </mergeCells>
  <pageMargins left="0.7" right="0.7" top="0.75" bottom="0.75" header="0.3" footer="0.3"/>
  <pageSetup orientation="portrait" horizontalDpi="360" verticalDpi="36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Mercedes Humphreys</cp:lastModifiedBy>
  <dcterms:created xsi:type="dcterms:W3CDTF">2021-07-19T16:16:38Z</dcterms:created>
  <dcterms:modified xsi:type="dcterms:W3CDTF">2022-10-17T19:03:26Z</dcterms:modified>
</cp:coreProperties>
</file>